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90" windowHeight="7980" firstSheet="2" activeTab="3"/>
  </bookViews>
  <sheets>
    <sheet name="Plant Example" sheetId="1" r:id="rId1"/>
    <sheet name="Plant Instructions" sheetId="2" r:id="rId2"/>
    <sheet name="Farm Instructions" sheetId="3" r:id="rId3"/>
    <sheet name="Farm Worksheet" sheetId="4" r:id="rId4"/>
  </sheets>
  <definedNames/>
  <calcPr fullCalcOnLoad="1"/>
</workbook>
</file>

<file path=xl/sharedStrings.xml><?xml version="1.0" encoding="utf-8"?>
<sst xmlns="http://schemas.openxmlformats.org/spreadsheetml/2006/main" count="108" uniqueCount="61">
  <si>
    <t>TCBF Farm Milk</t>
  </si>
  <si>
    <t>Federal Order NO.7</t>
  </si>
  <si>
    <t>Receiving Plant</t>
  </si>
  <si>
    <t>Selling Location</t>
  </si>
  <si>
    <t>Difference</t>
  </si>
  <si>
    <t>Pounds</t>
  </si>
  <si>
    <t>Applicable</t>
  </si>
  <si>
    <t>Miles</t>
  </si>
  <si>
    <t>Factor</t>
  </si>
  <si>
    <t>Credit</t>
  </si>
  <si>
    <t>Sub Totals</t>
  </si>
  <si>
    <t>Handler Total</t>
  </si>
  <si>
    <t>TCBF Plant Milk</t>
  </si>
  <si>
    <t>I  Love Milk, USA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</si>
  <si>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</si>
  <si>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</si>
  <si>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</si>
  <si>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</si>
  <si>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</si>
  <si>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</si>
  <si>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</si>
  <si>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</si>
  <si>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</si>
  <si>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</si>
  <si>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Column A = Name of Receiving Plant</t>
  </si>
  <si>
    <t>Column F = Pounds for which you are requesting Transportation Credits</t>
  </si>
  <si>
    <t>Ice Cream City</t>
  </si>
  <si>
    <t>Cownook, WI</t>
  </si>
  <si>
    <t>Vitamin D, MI</t>
  </si>
  <si>
    <t>Column C = Name of Selling Plant</t>
  </si>
  <si>
    <t>Column H = Miles between Receiving Plant and Selling Plant</t>
  </si>
  <si>
    <t>Selling Plant</t>
  </si>
  <si>
    <t>Price</t>
  </si>
  <si>
    <t>Class I</t>
  </si>
  <si>
    <t>ClassIPrice</t>
  </si>
  <si>
    <t>Class I%</t>
  </si>
  <si>
    <t>Column C = City and State of Farm Location (County) of last eligible producer on the manifest ticket.</t>
  </si>
  <si>
    <t>Column B = Class I Price at Receiving Plant</t>
  </si>
  <si>
    <t>Column D = Class I Price at Farm Location</t>
  </si>
  <si>
    <t>Column E = Class I Price at Receiving Plant Minus Class I Price at Selling Location</t>
  </si>
  <si>
    <t>Column J = Pounds X Applicable Class I% (Column G) X Factor (Column I)</t>
  </si>
  <si>
    <t>Column D = Class I Price at Selling Plant</t>
  </si>
  <si>
    <t>Column E = Class I Price at Receiving Plant Minus Class I Price at Selling Plant</t>
  </si>
  <si>
    <t>Column G = Use most recent Class I Utilization(This is an estimate because actual market wide Class I utilization is available after pool)</t>
  </si>
  <si>
    <t>EXAMPLE SPREADSHEET</t>
  </si>
  <si>
    <t>Column I = Column H  X .0035 Minus Class I Price  Difference (Column E). If the amount in Column E is positive, subtract zero.</t>
  </si>
  <si>
    <t>Name of Submitting Handler:</t>
  </si>
  <si>
    <t>Plant Name,City &amp; State</t>
  </si>
  <si>
    <t>City &amp; State of farm</t>
  </si>
  <si>
    <t>Instructions for filling out Plant Milk Worksheet for Transportation Credits</t>
  </si>
  <si>
    <t>Instructions for filling out Farm Milk Worksheet for Transportation Credits</t>
  </si>
  <si>
    <t>Name of Submitting Handler: Ice Cold Milk is Great</t>
  </si>
  <si>
    <t>* Miles between selling location and receiving location minus 85</t>
  </si>
  <si>
    <t>Month/Year:</t>
  </si>
  <si>
    <t>Mileage Rate Factor:</t>
  </si>
  <si>
    <t xml:space="preserve">Mileage Rate Factor = Mileage Rate Factor applicable month and year </t>
  </si>
  <si>
    <t>Month/Year = Month and year for which Transportation Credit request applies</t>
  </si>
  <si>
    <t>Miles-85*</t>
  </si>
  <si>
    <t>Column G = Miles between Receiving Plant and Selling Location Minus 85 miles.</t>
  </si>
  <si>
    <t>Column H = Column G  X Mileage Rate Factor Minus Class I Price  Difference (Column E). If amount in Column E is a positive number, subtract  zero.</t>
  </si>
  <si>
    <t>Column I = Pounds X  Factor (Column 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</si>
</sst>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0.0000000"/>
    <numFmt numFmtId="167" formatCode="0.00000"/>
    <numFmt numFmtId="168" formatCode="0.00_);\(0.00\)"/>
    <numFmt numFmtId="169" formatCode="0.0000_);\(0.0000\)"/>
    <numFmt numFmtId="170" formatCode="&quot;$&quot;#,##0.00"/>
    <numFmt numFmtId="171" formatCode="#,##0.0000_);\(#,##0.0000\)"/>
    <numFmt numFmtId="172" formatCode="0.000000"/>
    <numFmt numFmtId="173" formatCode="&quot;$&quot;#,##0.0000_);[Red]\(&quot;$&quot;#,##0.0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8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4" sqref="A4:M4"/>
    </sheetView>
  </sheetViews>
  <sheetFormatPr defaultColWidth="9.140625" defaultRowHeight="12.75"/>
  <cols>
    <col min="7" max="7" width="11.140625" style="0" customWidth="1"/>
    <col min="9" max="9" width="9.421875" style="0" customWidth="1"/>
    <col min="12" max="12" width="13.8515625" style="0" customWidth="1"/>
    <col min="13" max="13" width="0.2890625" style="0" customWidth="1"/>
  </cols>
  <sheetData>
    <row r="1" spans="1:13" ht="12.7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9" t="s">
        <v>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29" t="s">
        <v>14</v>
      </c>
      <c r="B6" s="29"/>
      <c r="C6" s="18" t="s">
        <v>15</v>
      </c>
      <c r="D6" s="29" t="s">
        <v>16</v>
      </c>
      <c r="E6" s="29"/>
      <c r="F6" s="18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23</v>
      </c>
      <c r="M6" s="18"/>
    </row>
    <row r="7" spans="1:13" ht="13.5" customHeight="1">
      <c r="A7" s="15" t="s">
        <v>2</v>
      </c>
      <c r="B7" s="4"/>
      <c r="C7" s="16" t="s">
        <v>33</v>
      </c>
      <c r="D7" s="15" t="s">
        <v>31</v>
      </c>
      <c r="E7" s="4"/>
      <c r="F7" s="16" t="s">
        <v>33</v>
      </c>
      <c r="G7" s="15" t="s">
        <v>34</v>
      </c>
      <c r="H7" s="16" t="s">
        <v>5</v>
      </c>
      <c r="I7" s="15" t="s">
        <v>6</v>
      </c>
      <c r="J7" s="16" t="s">
        <v>7</v>
      </c>
      <c r="K7" s="16" t="s">
        <v>8</v>
      </c>
      <c r="L7" s="27" t="s">
        <v>9</v>
      </c>
      <c r="M7" s="27"/>
    </row>
    <row r="8" spans="1:13" ht="12.75">
      <c r="A8" s="5"/>
      <c r="B8" s="5"/>
      <c r="C8" s="16" t="s">
        <v>32</v>
      </c>
      <c r="D8" s="5"/>
      <c r="E8" s="5"/>
      <c r="F8" s="16" t="s">
        <v>32</v>
      </c>
      <c r="G8" s="16" t="s">
        <v>4</v>
      </c>
      <c r="H8" s="5"/>
      <c r="I8" s="16" t="s">
        <v>35</v>
      </c>
      <c r="J8" s="5"/>
      <c r="K8" s="5"/>
      <c r="L8" s="5"/>
      <c r="M8" s="5"/>
    </row>
    <row r="9" ht="12.75">
      <c r="A9" s="3" t="s">
        <v>13</v>
      </c>
    </row>
    <row r="10" spans="3:12" ht="12.75">
      <c r="C10" s="10">
        <v>14.86</v>
      </c>
      <c r="D10" t="s">
        <v>26</v>
      </c>
      <c r="F10" s="10">
        <v>14.21</v>
      </c>
      <c r="G10" s="6">
        <v>0.65</v>
      </c>
      <c r="H10" s="7">
        <v>196763</v>
      </c>
      <c r="I10" s="1">
        <v>65.13</v>
      </c>
      <c r="J10" s="11">
        <v>459</v>
      </c>
      <c r="K10" s="12">
        <v>0.9565</v>
      </c>
      <c r="L10" s="6">
        <v>1225.77</v>
      </c>
    </row>
    <row r="11" spans="3:12" ht="12.75">
      <c r="C11" s="10"/>
      <c r="D11" t="s">
        <v>27</v>
      </c>
      <c r="F11" s="10"/>
      <c r="G11" s="6"/>
      <c r="H11" s="7"/>
      <c r="I11" s="1"/>
      <c r="J11" s="11"/>
      <c r="K11" s="12"/>
      <c r="L11" s="6"/>
    </row>
    <row r="12" spans="3:12" ht="12.75">
      <c r="C12" s="10">
        <v>14.86</v>
      </c>
      <c r="D12" t="s">
        <v>28</v>
      </c>
      <c r="F12" s="10">
        <v>14.26</v>
      </c>
      <c r="G12" s="6">
        <v>0.6</v>
      </c>
      <c r="H12" s="8">
        <v>298280</v>
      </c>
      <c r="I12" s="1">
        <v>65.13</v>
      </c>
      <c r="J12" s="11">
        <v>600</v>
      </c>
      <c r="K12" s="12">
        <v>1.5</v>
      </c>
      <c r="L12" s="13">
        <v>2914.05</v>
      </c>
    </row>
    <row r="13" spans="3:12" ht="12.75">
      <c r="C13" s="10"/>
      <c r="E13" s="3" t="s">
        <v>10</v>
      </c>
      <c r="F13" s="10"/>
      <c r="G13" s="6"/>
      <c r="H13" s="9">
        <f>SUM(H10:H12)</f>
        <v>495043</v>
      </c>
      <c r="I13" s="1"/>
      <c r="J13" s="11"/>
      <c r="K13" s="12"/>
      <c r="L13" s="14">
        <f>SUM(L10:L12)</f>
        <v>4139.82</v>
      </c>
    </row>
    <row r="14" spans="3:12" ht="12.75">
      <c r="C14" s="10"/>
      <c r="F14" s="10"/>
      <c r="G14" s="6"/>
      <c r="H14" s="8"/>
      <c r="I14" s="1"/>
      <c r="J14" s="11"/>
      <c r="K14" s="12"/>
      <c r="L14" s="13"/>
    </row>
    <row r="15" spans="3:12" ht="12.75">
      <c r="C15" s="10"/>
      <c r="E15" s="3" t="s">
        <v>11</v>
      </c>
      <c r="H15" s="9">
        <v>495043</v>
      </c>
      <c r="L15" s="14">
        <v>4139.82</v>
      </c>
    </row>
    <row r="16" spans="3:12" ht="12.75">
      <c r="C16" s="10"/>
      <c r="J16" s="3"/>
      <c r="L16" s="17"/>
    </row>
    <row r="17" spans="3:12" ht="12.75">
      <c r="C17" s="10"/>
      <c r="L17" s="14"/>
    </row>
    <row r="18" spans="3:12" ht="12.75">
      <c r="C18" s="10"/>
      <c r="F18" s="10"/>
      <c r="G18" s="6"/>
      <c r="H18" s="7"/>
      <c r="I18" s="1"/>
      <c r="J18" s="11"/>
      <c r="K18" s="12"/>
      <c r="L18" s="6"/>
    </row>
    <row r="19" spans="3:12" ht="12.75">
      <c r="C19" s="10"/>
      <c r="F19" s="10"/>
      <c r="G19" s="6"/>
      <c r="H19" s="7"/>
      <c r="I19" s="1"/>
      <c r="J19" s="11"/>
      <c r="K19" s="12"/>
      <c r="L19" s="6"/>
    </row>
    <row r="20" spans="3:12" ht="12.75">
      <c r="C20" s="10"/>
      <c r="F20" s="10"/>
      <c r="G20" s="6"/>
      <c r="H20" s="7"/>
      <c r="I20" s="1"/>
      <c r="J20" s="11"/>
      <c r="K20" s="12"/>
      <c r="L20" s="6"/>
    </row>
    <row r="21" ht="12.75">
      <c r="A21" s="3" t="s">
        <v>24</v>
      </c>
    </row>
    <row r="22" ht="12.75">
      <c r="A22" s="3" t="s">
        <v>37</v>
      </c>
    </row>
    <row r="23" ht="12.75">
      <c r="A23" s="3" t="s">
        <v>29</v>
      </c>
    </row>
    <row r="24" ht="12.75">
      <c r="A24" s="3" t="s">
        <v>41</v>
      </c>
    </row>
    <row r="25" ht="12.75">
      <c r="A25" s="3" t="s">
        <v>42</v>
      </c>
    </row>
    <row r="26" ht="12.75">
      <c r="A26" s="3" t="s">
        <v>25</v>
      </c>
    </row>
    <row r="27" ht="12.75">
      <c r="A27" s="3" t="s">
        <v>43</v>
      </c>
    </row>
    <row r="28" ht="12.75">
      <c r="A28" s="3" t="s">
        <v>30</v>
      </c>
    </row>
    <row r="29" ht="12.75">
      <c r="A29" s="3" t="s">
        <v>45</v>
      </c>
    </row>
    <row r="30" ht="12.75">
      <c r="A30" s="3" t="s">
        <v>40</v>
      </c>
    </row>
    <row r="59" spans="3:5" ht="12.75">
      <c r="C59" s="6"/>
      <c r="E59" s="3"/>
    </row>
    <row r="60" ht="12.75">
      <c r="C60" s="6"/>
    </row>
    <row r="61" ht="12.75">
      <c r="C61" s="6"/>
    </row>
  </sheetData>
  <mergeCells count="7">
    <mergeCell ref="L7:M7"/>
    <mergeCell ref="A1:M1"/>
    <mergeCell ref="A2:M2"/>
    <mergeCell ref="A3:M3"/>
    <mergeCell ref="A4:M4"/>
    <mergeCell ref="A6:B6"/>
    <mergeCell ref="D6:E6"/>
  </mergeCells>
  <printOptions/>
  <pageMargins left="0.75" right="0.75" top="1" bottom="1" header="0.5" footer="0.5"/>
  <pageSetup horizontalDpi="600" verticalDpi="600" orientation="landscape" r:id="rId1"/>
  <headerFooter alignWithMargins="0">
    <oddHeader>&amp;RFinal Proration
8/30/00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49</v>
      </c>
    </row>
    <row r="3" ht="12.75">
      <c r="A3" s="3" t="s">
        <v>24</v>
      </c>
    </row>
    <row r="4" ht="12.75">
      <c r="A4" s="3" t="s">
        <v>37</v>
      </c>
    </row>
    <row r="5" ht="12.75">
      <c r="A5" s="3" t="s">
        <v>29</v>
      </c>
    </row>
    <row r="6" ht="12.75">
      <c r="A6" s="3" t="s">
        <v>41</v>
      </c>
    </row>
    <row r="7" ht="12.75">
      <c r="A7" s="3" t="s">
        <v>42</v>
      </c>
    </row>
    <row r="8" ht="12.75">
      <c r="A8" s="3" t="s">
        <v>25</v>
      </c>
    </row>
    <row r="9" ht="12.75">
      <c r="A9" s="3" t="s">
        <v>43</v>
      </c>
    </row>
    <row r="10" ht="12.75">
      <c r="A10" s="3" t="s">
        <v>30</v>
      </c>
    </row>
    <row r="11" ht="12.75">
      <c r="A11" s="3" t="s">
        <v>45</v>
      </c>
    </row>
    <row r="12" ht="12.75">
      <c r="A12" s="3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4" sqref="A14"/>
    </sheetView>
  </sheetViews>
  <sheetFormatPr defaultColWidth="9.140625" defaultRowHeight="12.75"/>
  <cols>
    <col min="13" max="13" width="13.57421875" style="0" customWidth="1"/>
  </cols>
  <sheetData>
    <row r="1" ht="12.75">
      <c r="A1" s="3" t="s">
        <v>50</v>
      </c>
    </row>
    <row r="3" ht="12.75">
      <c r="A3" s="3" t="s">
        <v>56</v>
      </c>
    </row>
    <row r="4" ht="12.75">
      <c r="A4" s="3" t="s">
        <v>55</v>
      </c>
    </row>
    <row r="5" ht="12.75">
      <c r="A5" s="3" t="s">
        <v>24</v>
      </c>
    </row>
    <row r="6" ht="12.75">
      <c r="A6" s="3" t="s">
        <v>37</v>
      </c>
    </row>
    <row r="7" ht="12.75">
      <c r="A7" s="3" t="s">
        <v>36</v>
      </c>
    </row>
    <row r="8" spans="1:13" ht="12.75">
      <c r="A8" s="30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>
      <c r="A9" s="30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>
      <c r="A10" s="30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2.75">
      <c r="A11" s="3" t="s">
        <v>58</v>
      </c>
      <c r="B11" s="4"/>
      <c r="C11" s="16"/>
      <c r="D11" s="15"/>
      <c r="E11" s="4"/>
      <c r="F11" s="16"/>
      <c r="G11" s="15"/>
      <c r="H11" s="16"/>
      <c r="I11" s="15"/>
      <c r="J11" s="16"/>
      <c r="K11" s="16"/>
      <c r="L11" s="27"/>
      <c r="M11" s="27"/>
    </row>
    <row r="12" spans="1:13" ht="12.75">
      <c r="A12" s="3" t="s">
        <v>59</v>
      </c>
      <c r="B12" s="5"/>
      <c r="C12" s="5"/>
      <c r="D12" s="5"/>
      <c r="E12" s="5"/>
      <c r="F12" s="5"/>
      <c r="G12" s="16"/>
      <c r="H12" s="5"/>
      <c r="I12" s="16"/>
      <c r="J12" s="5"/>
      <c r="K12" s="5"/>
      <c r="L12" s="5"/>
      <c r="M12" s="5"/>
    </row>
    <row r="13" ht="12.75">
      <c r="A13" s="3" t="s">
        <v>60</v>
      </c>
    </row>
  </sheetData>
  <mergeCells count="4">
    <mergeCell ref="L11:M11"/>
    <mergeCell ref="A8:M8"/>
    <mergeCell ref="A9:M9"/>
    <mergeCell ref="A10:M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 topLeftCell="A1">
      <selection activeCell="J14" sqref="J14"/>
    </sheetView>
  </sheetViews>
  <sheetFormatPr defaultColWidth="9.140625" defaultRowHeight="12.75"/>
  <cols>
    <col min="2" max="2" width="12.8515625" style="0" customWidth="1"/>
    <col min="7" max="7" width="13.140625" style="0" customWidth="1"/>
    <col min="8" max="8" width="10.421875" style="0" customWidth="1"/>
    <col min="9" max="9" width="11.00390625" style="0" customWidth="1"/>
    <col min="11" max="11" width="14.57421875" style="0" customWidth="1"/>
  </cols>
  <sheetData>
    <row r="1" spans="1:12" ht="12.7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3.5" thickBot="1">
      <c r="A4" s="2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3.5" thickBot="1">
      <c r="A5" s="20" t="s">
        <v>53</v>
      </c>
      <c r="B5" s="19"/>
      <c r="C5" s="21"/>
      <c r="D5" s="19"/>
      <c r="E5" s="19"/>
      <c r="F5" s="19"/>
      <c r="G5" s="19"/>
      <c r="H5" s="19"/>
      <c r="I5" s="19"/>
      <c r="J5" s="19"/>
      <c r="K5" s="19"/>
      <c r="L5" s="19"/>
    </row>
    <row r="6" spans="1:12" ht="13.5" thickBot="1">
      <c r="A6" s="20"/>
      <c r="B6" s="19"/>
      <c r="C6" s="23"/>
      <c r="D6" s="19"/>
      <c r="E6" s="19"/>
      <c r="F6" s="19"/>
      <c r="G6" s="19"/>
      <c r="H6" s="19"/>
      <c r="I6" s="19"/>
      <c r="J6" s="19"/>
      <c r="K6" s="19"/>
      <c r="L6" s="19"/>
    </row>
    <row r="7" spans="1:12" ht="13.5" thickBot="1">
      <c r="A7" s="20" t="s">
        <v>54</v>
      </c>
      <c r="B7" s="19"/>
      <c r="C7" s="22"/>
      <c r="D7" s="20"/>
      <c r="E7" s="20"/>
      <c r="F7" s="20"/>
      <c r="G7" s="20"/>
      <c r="H7" s="20"/>
      <c r="I7" s="20"/>
      <c r="J7" s="20"/>
      <c r="K7" s="20"/>
      <c r="L7" s="19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8" t="s">
        <v>14</v>
      </c>
      <c r="B9" s="28"/>
      <c r="C9" s="2" t="s">
        <v>15</v>
      </c>
      <c r="D9" s="28" t="s">
        <v>16</v>
      </c>
      <c r="E9" s="28"/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/>
    </row>
    <row r="10" spans="1:12" ht="12.75">
      <c r="A10" s="15" t="s">
        <v>2</v>
      </c>
      <c r="B10" s="4"/>
      <c r="C10" s="16" t="s">
        <v>33</v>
      </c>
      <c r="D10" s="25" t="s">
        <v>3</v>
      </c>
      <c r="E10" s="26"/>
      <c r="F10" s="16" t="s">
        <v>33</v>
      </c>
      <c r="G10" s="15" t="s">
        <v>34</v>
      </c>
      <c r="H10" s="16" t="s">
        <v>5</v>
      </c>
      <c r="I10" s="16" t="s">
        <v>57</v>
      </c>
      <c r="J10" s="16" t="s">
        <v>8</v>
      </c>
      <c r="K10" s="16" t="s">
        <v>9</v>
      </c>
      <c r="L10" s="24"/>
    </row>
    <row r="11" spans="1:12" ht="12.75">
      <c r="A11" s="5"/>
      <c r="B11" s="5"/>
      <c r="C11" s="16" t="s">
        <v>32</v>
      </c>
      <c r="D11" s="5"/>
      <c r="E11" s="5"/>
      <c r="F11" s="16" t="s">
        <v>32</v>
      </c>
      <c r="G11" s="16" t="s">
        <v>4</v>
      </c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16"/>
      <c r="H12" s="5"/>
      <c r="I12" s="5"/>
      <c r="J12" s="5"/>
      <c r="K12" s="5"/>
      <c r="L12" s="5"/>
    </row>
    <row r="13" ht="12.75">
      <c r="A13" s="3" t="s">
        <v>47</v>
      </c>
    </row>
    <row r="14" spans="3:11" ht="12.75">
      <c r="C14" s="10">
        <v>0</v>
      </c>
      <c r="D14" t="s">
        <v>48</v>
      </c>
      <c r="F14" s="10">
        <v>0</v>
      </c>
      <c r="G14" s="6">
        <f aca="true" t="shared" si="0" ref="G14:G19">C14-F14</f>
        <v>0</v>
      </c>
      <c r="H14" s="7">
        <v>0</v>
      </c>
      <c r="I14" s="11">
        <v>0</v>
      </c>
      <c r="J14" s="12">
        <f aca="true" t="shared" si="1" ref="J14:J19">IF(G14&gt;0,I14*$C$7-G14,I14*$C$7)</f>
        <v>0</v>
      </c>
      <c r="K14" s="6">
        <f aca="true" t="shared" si="2" ref="K14:K19">H14*J14%</f>
        <v>0</v>
      </c>
    </row>
    <row r="15" spans="3:11" ht="12.75">
      <c r="C15" s="10">
        <v>0</v>
      </c>
      <c r="D15" t="s">
        <v>48</v>
      </c>
      <c r="F15" s="10">
        <v>0</v>
      </c>
      <c r="G15" s="6">
        <f t="shared" si="0"/>
        <v>0</v>
      </c>
      <c r="H15" s="7">
        <v>0</v>
      </c>
      <c r="I15" s="11">
        <v>0</v>
      </c>
      <c r="J15" s="12">
        <f t="shared" si="1"/>
        <v>0</v>
      </c>
      <c r="K15" s="6">
        <f t="shared" si="2"/>
        <v>0</v>
      </c>
    </row>
    <row r="16" spans="3:11" ht="12.75">
      <c r="C16" s="10">
        <v>0</v>
      </c>
      <c r="D16" t="s">
        <v>48</v>
      </c>
      <c r="F16" s="10">
        <v>0</v>
      </c>
      <c r="G16" s="6">
        <f t="shared" si="0"/>
        <v>0</v>
      </c>
      <c r="H16" s="7">
        <v>0</v>
      </c>
      <c r="I16" s="11">
        <v>0</v>
      </c>
      <c r="J16" s="12">
        <f t="shared" si="1"/>
        <v>0</v>
      </c>
      <c r="K16" s="6">
        <f t="shared" si="2"/>
        <v>0</v>
      </c>
    </row>
    <row r="17" spans="3:11" ht="12.75">
      <c r="C17" s="10">
        <v>0</v>
      </c>
      <c r="D17" t="s">
        <v>48</v>
      </c>
      <c r="F17" s="10">
        <v>0</v>
      </c>
      <c r="G17" s="6">
        <f t="shared" si="0"/>
        <v>0</v>
      </c>
      <c r="H17" s="7">
        <v>0</v>
      </c>
      <c r="I17" s="11">
        <v>0</v>
      </c>
      <c r="J17" s="12">
        <f t="shared" si="1"/>
        <v>0</v>
      </c>
      <c r="K17" s="6">
        <f t="shared" si="2"/>
        <v>0</v>
      </c>
    </row>
    <row r="18" spans="3:11" ht="12.75">
      <c r="C18" s="10">
        <v>0</v>
      </c>
      <c r="D18" t="s">
        <v>48</v>
      </c>
      <c r="F18" s="10">
        <v>0</v>
      </c>
      <c r="G18" s="6">
        <f t="shared" si="0"/>
        <v>0</v>
      </c>
      <c r="H18" s="7">
        <v>0</v>
      </c>
      <c r="I18" s="11">
        <v>0</v>
      </c>
      <c r="J18" s="12">
        <f t="shared" si="1"/>
        <v>0</v>
      </c>
      <c r="K18" s="6">
        <f t="shared" si="2"/>
        <v>0</v>
      </c>
    </row>
    <row r="19" spans="3:11" ht="12.75">
      <c r="C19" s="10">
        <v>0</v>
      </c>
      <c r="D19" t="s">
        <v>48</v>
      </c>
      <c r="F19" s="10">
        <v>0</v>
      </c>
      <c r="G19" s="6">
        <f t="shared" si="0"/>
        <v>0</v>
      </c>
      <c r="H19" s="7">
        <v>0</v>
      </c>
      <c r="I19" s="11">
        <v>0</v>
      </c>
      <c r="J19" s="12">
        <f t="shared" si="1"/>
        <v>0</v>
      </c>
      <c r="K19" s="6">
        <f t="shared" si="2"/>
        <v>0</v>
      </c>
    </row>
    <row r="20" spans="5:11" ht="12.75">
      <c r="E20" s="3"/>
      <c r="H20" s="9"/>
      <c r="K20" s="14"/>
    </row>
    <row r="22" ht="12.75">
      <c r="A22" s="3" t="s">
        <v>47</v>
      </c>
    </row>
    <row r="23" spans="3:11" ht="12.75">
      <c r="C23" s="10">
        <v>0</v>
      </c>
      <c r="D23" t="s">
        <v>48</v>
      </c>
      <c r="F23" s="10">
        <v>0</v>
      </c>
      <c r="G23" s="6">
        <f>C23-F23</f>
        <v>0</v>
      </c>
      <c r="H23" s="7">
        <v>0</v>
      </c>
      <c r="I23" s="11">
        <v>0</v>
      </c>
      <c r="J23" s="12">
        <f>IF(G23&gt;0,I23*$C$7-G23,I23*$C$7)</f>
        <v>0</v>
      </c>
      <c r="K23" s="6">
        <f>H23*J23%</f>
        <v>0</v>
      </c>
    </row>
    <row r="24" spans="3:11" ht="12.75">
      <c r="C24" s="10">
        <v>0</v>
      </c>
      <c r="D24" t="s">
        <v>48</v>
      </c>
      <c r="F24" s="10">
        <v>0</v>
      </c>
      <c r="G24" s="6">
        <f>C24-F24</f>
        <v>0</v>
      </c>
      <c r="H24" s="7">
        <v>0</v>
      </c>
      <c r="I24" s="11">
        <v>0</v>
      </c>
      <c r="J24" s="12">
        <f>IF(G24&gt;0,I24*$C$7-G24,I24*$C$7)</f>
        <v>0</v>
      </c>
      <c r="K24" s="6">
        <f>H24*J24%</f>
        <v>0</v>
      </c>
    </row>
    <row r="25" spans="3:11" ht="12.75">
      <c r="C25" s="10">
        <v>0</v>
      </c>
      <c r="D25" t="s">
        <v>48</v>
      </c>
      <c r="F25" s="10">
        <v>0</v>
      </c>
      <c r="G25" s="6">
        <f>C25-F25</f>
        <v>0</v>
      </c>
      <c r="H25" s="7">
        <v>0</v>
      </c>
      <c r="I25" s="11">
        <v>0</v>
      </c>
      <c r="J25" s="12">
        <f>IF(G25&gt;0,I25*$C$7-G25,I25*$C$7)</f>
        <v>0</v>
      </c>
      <c r="K25" s="6">
        <f>H25*J25%</f>
        <v>0</v>
      </c>
    </row>
    <row r="26" spans="3:11" ht="12.75">
      <c r="C26" s="10">
        <v>0</v>
      </c>
      <c r="D26" t="s">
        <v>48</v>
      </c>
      <c r="F26" s="10">
        <v>0</v>
      </c>
      <c r="G26" s="6">
        <f>C26-F26</f>
        <v>0</v>
      </c>
      <c r="H26" s="7">
        <v>0</v>
      </c>
      <c r="I26" s="11">
        <v>0</v>
      </c>
      <c r="J26" s="12">
        <f>IF(G26&gt;0,I26*$C$7-G26,I26*$C$7)</f>
        <v>0</v>
      </c>
      <c r="K26" s="6">
        <f>H26*J26%</f>
        <v>0</v>
      </c>
    </row>
    <row r="27" spans="3:11" ht="12.75">
      <c r="C27" s="10">
        <v>0</v>
      </c>
      <c r="D27" t="s">
        <v>48</v>
      </c>
      <c r="F27" s="10">
        <v>0</v>
      </c>
      <c r="G27" s="6">
        <f>C27-F27</f>
        <v>0</v>
      </c>
      <c r="H27" s="7">
        <v>0</v>
      </c>
      <c r="I27" s="11">
        <v>0</v>
      </c>
      <c r="J27" s="12">
        <f>IF(G27&gt;0,I27*$C$7-G27,I27*$C$7)</f>
        <v>0</v>
      </c>
      <c r="K27" s="6">
        <f>H27*J27%</f>
        <v>0</v>
      </c>
    </row>
    <row r="28" spans="3:11" ht="12.75">
      <c r="C28" s="6"/>
      <c r="E28" s="3"/>
      <c r="H28" s="9"/>
      <c r="K28" s="14"/>
    </row>
    <row r="29" spans="3:11" ht="12.75">
      <c r="C29" s="6"/>
      <c r="E29" s="3"/>
      <c r="H29" s="9"/>
      <c r="K29" s="14"/>
    </row>
    <row r="30" spans="3:11" ht="12.75">
      <c r="C30" s="6"/>
      <c r="E30" s="3"/>
      <c r="H30" s="9"/>
      <c r="K30" s="14"/>
    </row>
    <row r="33" ht="12.75">
      <c r="A33" s="3" t="s">
        <v>52</v>
      </c>
    </row>
  </sheetData>
  <mergeCells count="6">
    <mergeCell ref="A9:B9"/>
    <mergeCell ref="D9:E9"/>
    <mergeCell ref="A4:L4"/>
    <mergeCell ref="A1:L1"/>
    <mergeCell ref="A2:L2"/>
    <mergeCell ref="A3:L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Milk Market 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Lawrence</dc:creator>
  <cp:keywords/>
  <dc:description/>
  <cp:lastModifiedBy>jcook</cp:lastModifiedBy>
  <cp:lastPrinted>2001-07-25T15:15:16Z</cp:lastPrinted>
  <dcterms:created xsi:type="dcterms:W3CDTF">2000-08-30T14:30:32Z</dcterms:created>
  <dcterms:modified xsi:type="dcterms:W3CDTF">2008-06-11T20:18:06Z</dcterms:modified>
  <cp:category/>
  <cp:version/>
  <cp:contentType/>
  <cp:contentStatus/>
</cp:coreProperties>
</file>